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heckCompatibility="1" defaultThemeVersion="124226"/>
  <bookViews>
    <workbookView xWindow="120" yWindow="1365" windowWidth="15120" windowHeight="6750"/>
  </bookViews>
  <sheets>
    <sheet name="Лист1" sheetId="1" r:id="rId1"/>
    <sheet name="Лист2" sheetId="2" r:id="rId2"/>
    <sheet name="Лист3" sheetId="3" r:id="rId3"/>
  </sheets>
  <definedNames>
    <definedName name="_xlnm.Print_Area" localSheetId="0">Лист1!$A$1:$E$71</definedName>
  </definedNames>
  <calcPr calcId="144525"/>
</workbook>
</file>

<file path=xl/calcChain.xml><?xml version="1.0" encoding="utf-8"?>
<calcChain xmlns="http://schemas.openxmlformats.org/spreadsheetml/2006/main">
  <c r="D11" i="1" l="1"/>
  <c r="C11" i="1"/>
  <c r="D64" i="1" l="1"/>
  <c r="D62" i="1" s="1"/>
  <c r="C64" i="1"/>
  <c r="C62" i="1" s="1"/>
  <c r="E66" i="1"/>
  <c r="E10" i="1"/>
  <c r="C34" i="1" l="1"/>
  <c r="C29" i="1"/>
  <c r="D22" i="1"/>
  <c r="C22" i="1"/>
  <c r="E27" i="1"/>
  <c r="E28" i="1"/>
  <c r="E45" i="1" l="1"/>
  <c r="D40" i="1"/>
  <c r="D34" i="1"/>
  <c r="D29" i="1"/>
  <c r="C40" i="1"/>
  <c r="C52" i="1"/>
  <c r="C38" i="1" l="1"/>
  <c r="E26" i="1"/>
  <c r="E29" i="1" l="1"/>
  <c r="C8" i="1" l="1"/>
  <c r="C7" i="1" s="1"/>
  <c r="E47" i="1"/>
  <c r="E17" i="1" l="1"/>
  <c r="E16" i="1"/>
  <c r="E21" i="1"/>
  <c r="E15" i="1"/>
  <c r="E65" i="1" l="1"/>
  <c r="E30" i="1"/>
  <c r="E32" i="1"/>
  <c r="E12" i="1" l="1"/>
  <c r="E13" i="1"/>
  <c r="E14" i="1"/>
  <c r="E18" i="1"/>
  <c r="E19" i="1"/>
  <c r="E20" i="1"/>
  <c r="E46" i="1"/>
  <c r="E23" i="1"/>
  <c r="E24" i="1"/>
  <c r="E25" i="1"/>
  <c r="E31" i="1"/>
  <c r="E33" i="1"/>
  <c r="E35" i="1"/>
  <c r="E36" i="1"/>
  <c r="E37" i="1"/>
  <c r="E41" i="1"/>
  <c r="E42" i="1"/>
  <c r="E43" i="1"/>
  <c r="E44" i="1"/>
  <c r="E48" i="1"/>
  <c r="E49" i="1"/>
  <c r="E50" i="1"/>
  <c r="E51" i="1"/>
  <c r="E53" i="1"/>
  <c r="E54" i="1"/>
  <c r="E55" i="1"/>
  <c r="E56" i="1"/>
  <c r="E57" i="1"/>
  <c r="E58" i="1"/>
  <c r="E59" i="1"/>
  <c r="E60" i="1"/>
  <c r="E61" i="1"/>
  <c r="D52" i="1" l="1"/>
  <c r="D38" i="1" l="1"/>
  <c r="D8" i="1"/>
  <c r="E11" i="1"/>
  <c r="E22" i="1"/>
  <c r="E34" i="1"/>
  <c r="D7" i="1" l="1"/>
  <c r="E64" i="1"/>
  <c r="E52" i="1"/>
  <c r="E62" i="1" l="1"/>
  <c r="E40" i="1" l="1"/>
  <c r="E8" i="1" l="1"/>
  <c r="E38" i="1" l="1"/>
  <c r="E7" i="1"/>
</calcChain>
</file>

<file path=xl/sharedStrings.xml><?xml version="1.0" encoding="utf-8"?>
<sst xmlns="http://schemas.openxmlformats.org/spreadsheetml/2006/main" count="118" uniqueCount="106">
  <si>
    <t>КЦСР</t>
  </si>
  <si>
    <t>Наименование целевой статьи расходов</t>
  </si>
  <si>
    <t>План, с учетом изменений</t>
  </si>
  <si>
    <t>Исполнение</t>
  </si>
  <si>
    <t>% исполнения к плану на год</t>
  </si>
  <si>
    <t>0440075700</t>
  </si>
  <si>
    <t>2250075180</t>
  </si>
  <si>
    <t>9170051180</t>
  </si>
  <si>
    <t>9170074290</t>
  </si>
  <si>
    <t>9170074670</t>
  </si>
  <si>
    <t>9170075140</t>
  </si>
  <si>
    <t>Субсидии всего</t>
  </si>
  <si>
    <t>0920074560</t>
  </si>
  <si>
    <t>Субвенции всего:</t>
  </si>
  <si>
    <t>0230075660</t>
  </si>
  <si>
    <t>0240074080</t>
  </si>
  <si>
    <t>0240074090</t>
  </si>
  <si>
    <t>0240075540</t>
  </si>
  <si>
    <t>0240075560</t>
  </si>
  <si>
    <t>0240075640</t>
  </si>
  <si>
    <t>0240075880</t>
  </si>
  <si>
    <t>0250075520</t>
  </si>
  <si>
    <t xml:space="preserve">в том числе </t>
  </si>
  <si>
    <t>0520074120</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</si>
  <si>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</si>
  <si>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ХХI веке»</t>
  </si>
  <si>
    <t>Итого МБТ:</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</si>
  <si>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</si>
  <si>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1210075080</t>
  </si>
  <si>
    <t>тел. 8 (39160) 21-1-61</t>
  </si>
  <si>
    <t>0240010480</t>
  </si>
  <si>
    <t>0230076490</t>
  </si>
  <si>
    <t>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</si>
  <si>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</si>
  <si>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9170051200</t>
  </si>
  <si>
    <t>9170075190</t>
  </si>
  <si>
    <t>Иные межбюджетные трансферты  всего:</t>
  </si>
  <si>
    <t>(тыс. рублей)</t>
  </si>
  <si>
    <t>ГРБС - Администрация Северо-Енисейского района</t>
  </si>
  <si>
    <t>ГРБС - Управление образования администрации Северо-Енисейского района</t>
  </si>
  <si>
    <t>ГРБС - Отдел физической культуры, спорта и молодежной политики администрации Северо-Енисейского района</t>
  </si>
  <si>
    <t>ГРБС - Отдел культуры администрации Северо-Енисейского района</t>
  </si>
  <si>
    <t>в том числе :</t>
  </si>
  <si>
    <t>в том числе по:</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</si>
  <si>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</si>
  <si>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1210075090</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</si>
  <si>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</si>
  <si>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</si>
  <si>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0820010480</t>
  </si>
  <si>
    <t>16300L4970</t>
  </si>
  <si>
    <t>0810074880</t>
  </si>
  <si>
    <t>0430075770</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</si>
  <si>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 в рамках подпрограммы «Энергоэффективность и развитие энергетики»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</si>
  <si>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</si>
  <si>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«Обеспечение общих условий функционирования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</si>
  <si>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</si>
  <si>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соответствии с Законом края от 21 декабря 2010 года № 11-5582),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</si>
  <si>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</si>
  <si>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</si>
  <si>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</si>
  <si>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</si>
  <si>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</si>
  <si>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</si>
  <si>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</si>
  <si>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</si>
  <si>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</si>
  <si>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</si>
  <si>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</si>
  <si>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 xml:space="preserve">
</t>
  </si>
  <si>
    <t>Исполнитель: Хурсанова Татьяна Владимировна</t>
  </si>
  <si>
    <t>Дотации бюджетам муниципальных районов на поддержку мер по обеспечению сбалансированности бюджетов</t>
  </si>
  <si>
    <t>0410077440</t>
  </si>
  <si>
    <t>Предоставление иных межбюджетных трансфертов бюджетам муниципальных образований в целях содействия достижению и (или)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«Стимулирование органов местного самоуправления края к эффективной реализации полномочий, закрепленных за муниципальными образованиями» государственной программы Красноярского края «Содействие развитию местного самоуправления» (Капитальный ремонт кровли ЦПК №1 по ул. Набережная, гп Северо-Енисейский)</t>
  </si>
  <si>
    <t>0510010490</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</si>
  <si>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</si>
  <si>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0510074130</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</si>
  <si>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</si>
  <si>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123R310601</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</si>
  <si>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</si>
  <si>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1670010490</t>
  </si>
  <si>
    <t>2010010490</t>
  </si>
  <si>
    <t>2510076040</t>
  </si>
  <si>
    <t>2520002890</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</si>
  <si>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граждан»</t>
  </si>
  <si>
    <t>8410010490</t>
  </si>
  <si>
    <t>9170074240</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</si>
  <si>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законами края от 20 декабря 2005 года № 17-4294 и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</si>
  <si>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</si>
  <si>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0210015980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</si>
  <si>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</si>
  <si>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02100L0271</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</si>
  <si>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</si>
  <si>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</si>
  <si>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0240010490</t>
  </si>
  <si>
    <t>0240075630</t>
  </si>
  <si>
    <t>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</si>
  <si>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024E151690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</si>
  <si>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</si>
  <si>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0810010480</t>
  </si>
  <si>
    <t>0840010490</t>
  </si>
  <si>
    <t>0910010490</t>
  </si>
  <si>
    <t>0920010490</t>
  </si>
  <si>
    <t>И.о. руководителя Финансового управления администрации Северо-Енисейского района</t>
  </si>
  <si>
    <t>Т.А. Новоселова</t>
  </si>
  <si>
    <t>Приложение к сведениям об исполнении бюджета  района
по состоянию на 01.02.2020</t>
  </si>
  <si>
    <t>Информация об исполнении дотаций, субсидий, субвенций и иных межбюджетных трансфертов, 
имеющих целевое назначение по состоянию на 01.02.2020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</si>
</sst>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12" x14ac:knownFonts="1">
    <font>
      <sz val="11"/>
      <color theme="1"/>
      <name val="Calibri"/>
      <family val="2"/>
      <charset val="204"/>
      <scheme val="minor"/>
    </font>
    <font>
      <sz val="11"/>
      <color theme="1"/>
      <name val="Times New Roman"/>
      <family val="1"/>
      <charset val="204"/>
    </font>
    <font>
      <sz val="8"/>
      <color theme="1"/>
      <name val="Times New Roman"/>
      <family val="1"/>
      <charset val="204"/>
    </font>
    <font>
      <sz val="11"/>
      <name val="Times New Roman"/>
      <family val="1"/>
      <charset val="204"/>
    </font>
    <font>
      <b/>
      <sz val="12"/>
      <color theme="1"/>
      <name val="Times New Roman"/>
      <family val="1"/>
      <charset val="204"/>
    </font>
    <font>
      <sz val="10"/>
      <name val="Arial"/>
      <family val="2"/>
      <charset val="204"/>
    </font>
    <font>
      <sz val="10"/>
      <name val="Times New Roman"/>
      <family val="1"/>
      <charset val="204"/>
    </font>
    <font>
      <sz val="9"/>
      <color theme="1"/>
      <name val="Times New Roman"/>
      <family val="1"/>
      <charset val="204"/>
    </font>
    <font>
      <sz val="12"/>
      <color theme="1"/>
      <name val="Times New Roman"/>
      <family val="1"/>
      <charset val="204"/>
    </font>
    <font>
      <sz val="12"/>
      <name val="Times New Roman"/>
      <family val="1"/>
      <charset val="204"/>
    </font>
    <font>
      <b/>
      <sz val="12"/>
      <name val="Times New Roman"/>
      <family val="1"/>
      <charset val="204"/>
    </font>
    <font>
      <sz val="9"/>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5" fillId="0" borderId="0"/>
  </cellStyleXfs>
  <cellXfs count="57">
    <xf numFmtId="0" fontId="0" fillId="0" borderId="0" xfId="0"/>
    <xf numFmtId="0" fontId="1" fillId="0" borderId="0" xfId="0" applyFont="1"/>
    <xf numFmtId="0" fontId="1" fillId="0" borderId="0" xfId="0" applyFont="1" applyAlignment="1">
      <alignment wrapText="1"/>
    </xf>
    <xf numFmtId="4" fontId="1" fillId="0" borderId="0" xfId="0" applyNumberFormat="1" applyFont="1"/>
    <xf numFmtId="0" fontId="1" fillId="2" borderId="0" xfId="0" applyFont="1" applyFill="1"/>
    <xf numFmtId="2" fontId="2" fillId="0" borderId="0" xfId="0" applyNumberFormat="1" applyFont="1" applyAlignment="1">
      <alignment wrapText="1"/>
    </xf>
    <xf numFmtId="0" fontId="1" fillId="0" borderId="0" xfId="0" applyFont="1" applyBorder="1"/>
    <xf numFmtId="0" fontId="1" fillId="0" borderId="0" xfId="0" applyFont="1" applyBorder="1" applyAlignment="1">
      <alignment horizontal="center"/>
    </xf>
    <xf numFmtId="4" fontId="1" fillId="0" borderId="0" xfId="0" applyNumberFormat="1" applyFont="1" applyBorder="1"/>
    <xf numFmtId="0" fontId="8" fillId="2" borderId="0" xfId="0" applyFont="1" applyFill="1"/>
    <xf numFmtId="0" fontId="8" fillId="2" borderId="0" xfId="0" applyFont="1" applyFill="1" applyAlignment="1">
      <alignment horizontal="right"/>
    </xf>
    <xf numFmtId="0" fontId="8" fillId="2" borderId="1" xfId="0"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165" fontId="8" fillId="2" borderId="1" xfId="0" applyNumberFormat="1" applyFont="1" applyFill="1" applyBorder="1" applyAlignment="1">
      <alignment horizontal="center" vertical="center" wrapText="1"/>
    </xf>
    <xf numFmtId="165" fontId="1" fillId="0" borderId="0" xfId="0" applyNumberFormat="1" applyFont="1" applyAlignment="1">
      <alignment wrapText="1"/>
    </xf>
    <xf numFmtId="0" fontId="1" fillId="0" borderId="0" xfId="0" applyFont="1" applyAlignment="1">
      <alignment horizontal="center"/>
    </xf>
    <xf numFmtId="0" fontId="2" fillId="0" borderId="0" xfId="0" applyFont="1" applyAlignment="1">
      <alignment horizontal="right" wrapText="1"/>
    </xf>
    <xf numFmtId="4" fontId="1" fillId="2" borderId="0" xfId="0" applyNumberFormat="1" applyFont="1" applyFill="1" applyAlignment="1">
      <alignment wrapText="1"/>
    </xf>
    <xf numFmtId="0" fontId="2" fillId="2" borderId="0" xfId="0" applyFont="1" applyFill="1" applyAlignment="1">
      <alignment wrapText="1"/>
    </xf>
    <xf numFmtId="165" fontId="1" fillId="2" borderId="0" xfId="0" applyNumberFormat="1" applyFont="1" applyFill="1" applyAlignment="1">
      <alignment wrapText="1"/>
    </xf>
    <xf numFmtId="165" fontId="4" fillId="2" borderId="1" xfId="0" applyNumberFormat="1" applyFont="1" applyFill="1" applyBorder="1" applyAlignment="1">
      <alignment horizontal="right" vertical="center" wrapText="1"/>
    </xf>
    <xf numFmtId="165" fontId="8" fillId="2" borderId="1" xfId="0" applyNumberFormat="1" applyFont="1" applyFill="1" applyBorder="1" applyAlignment="1">
      <alignment horizontal="right" vertical="center" wrapText="1"/>
    </xf>
    <xf numFmtId="165" fontId="1" fillId="0" borderId="0" xfId="0" applyNumberFormat="1" applyFont="1"/>
    <xf numFmtId="0" fontId="1" fillId="2" borderId="0" xfId="0" applyFont="1" applyFill="1" applyAlignment="1">
      <alignment horizontal="left"/>
    </xf>
    <xf numFmtId="0" fontId="1" fillId="0" borderId="0" xfId="0" applyFont="1" applyAlignment="1">
      <alignment horizontal="left"/>
    </xf>
    <xf numFmtId="165" fontId="4" fillId="3" borderId="1" xfId="0" applyNumberFormat="1" applyFont="1" applyFill="1" applyBorder="1" applyAlignment="1">
      <alignment horizontal="center" vertical="center" wrapText="1"/>
    </xf>
    <xf numFmtId="165" fontId="4" fillId="3" borderId="1" xfId="0" applyNumberFormat="1" applyFont="1" applyFill="1" applyBorder="1" applyAlignment="1">
      <alignment horizontal="right" vertical="center" wrapText="1"/>
    </xf>
    <xf numFmtId="0" fontId="4" fillId="3" borderId="1" xfId="0" applyFont="1" applyFill="1" applyBorder="1" applyAlignment="1">
      <alignment horizontal="left" wrapText="1"/>
    </xf>
    <xf numFmtId="0" fontId="8" fillId="2" borderId="1" xfId="0" applyFont="1" applyFill="1" applyBorder="1" applyAlignment="1">
      <alignment horizontal="left" wrapText="1"/>
    </xf>
    <xf numFmtId="0" fontId="4" fillId="2" borderId="1" xfId="0" applyFont="1" applyFill="1" applyBorder="1" applyAlignment="1">
      <alignment horizontal="left" vertical="center" wrapText="1"/>
    </xf>
    <xf numFmtId="0" fontId="6" fillId="2" borderId="0" xfId="0" applyFont="1" applyFill="1" applyAlignment="1">
      <alignment horizontal="right" wrapText="1"/>
    </xf>
    <xf numFmtId="0" fontId="6" fillId="2" borderId="0" xfId="0" applyFont="1" applyFill="1" applyAlignment="1">
      <alignment horizontal="right"/>
    </xf>
    <xf numFmtId="0" fontId="4" fillId="2" borderId="0" xfId="0" applyFont="1" applyFill="1" applyAlignment="1">
      <alignment horizontal="center" wrapText="1"/>
    </xf>
    <xf numFmtId="49" fontId="9" fillId="0" borderId="1" xfId="0" applyNumberFormat="1" applyFont="1" applyFill="1" applyBorder="1" applyAlignment="1" applyProtection="1">
      <alignment horizontal="center" vertical="center" wrapText="1"/>
    </xf>
    <xf numFmtId="164" fontId="9" fillId="0" borderId="1" xfId="0" applyNumberFormat="1" applyFont="1" applyFill="1" applyBorder="1" applyAlignment="1" applyProtection="1">
      <alignment horizontal="left" vertical="center" wrapText="1"/>
    </xf>
    <xf numFmtId="165" fontId="9" fillId="0" borderId="1" xfId="0" applyNumberFormat="1" applyFont="1" applyFill="1" applyBorder="1" applyAlignment="1" applyProtection="1">
      <alignment vertical="center" wrapText="1"/>
    </xf>
    <xf numFmtId="165"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wrapText="1"/>
    </xf>
    <xf numFmtId="0" fontId="4" fillId="0" borderId="1" xfId="0" applyFont="1" applyFill="1" applyBorder="1" applyAlignment="1">
      <alignment horizontal="left" wrapText="1"/>
    </xf>
    <xf numFmtId="165" fontId="4" fillId="0" borderId="1" xfId="0" applyNumberFormat="1" applyFont="1" applyFill="1" applyBorder="1" applyAlignment="1">
      <alignment vertical="center" wrapText="1"/>
    </xf>
    <xf numFmtId="165" fontId="4" fillId="0" borderId="1" xfId="0" applyNumberFormat="1" applyFont="1" applyFill="1" applyBorder="1" applyAlignment="1">
      <alignment horizontal="center" vertical="center" wrapText="1"/>
    </xf>
    <xf numFmtId="165" fontId="4" fillId="0" borderId="1" xfId="0" applyNumberFormat="1" applyFont="1" applyFill="1" applyBorder="1" applyAlignment="1">
      <alignment vertical="center"/>
    </xf>
    <xf numFmtId="165" fontId="10" fillId="0" borderId="1" xfId="0" applyNumberFormat="1" applyFont="1" applyFill="1" applyBorder="1" applyAlignment="1" applyProtection="1">
      <alignment vertical="center" wrapText="1"/>
    </xf>
    <xf numFmtId="0" fontId="8" fillId="0" borderId="1" xfId="0" applyFont="1" applyFill="1" applyBorder="1" applyAlignment="1">
      <alignment horizontal="left" wrapText="1"/>
    </xf>
    <xf numFmtId="165" fontId="8" fillId="0" borderId="1" xfId="0" applyNumberFormat="1" applyFont="1" applyFill="1" applyBorder="1" applyAlignment="1">
      <alignment vertical="center" wrapText="1"/>
    </xf>
    <xf numFmtId="0" fontId="11" fillId="0" borderId="2" xfId="0" applyFont="1" applyFill="1" applyBorder="1" applyAlignment="1">
      <alignment wrapText="1"/>
    </xf>
    <xf numFmtId="0" fontId="9" fillId="0" borderId="0" xfId="0" applyFont="1" applyFill="1"/>
    <xf numFmtId="0" fontId="9" fillId="0" borderId="0" xfId="0" applyFont="1" applyFill="1" applyAlignment="1">
      <alignment horizontal="left" wrapText="1"/>
    </xf>
    <xf numFmtId="165" fontId="9" fillId="0" borderId="0" xfId="0" applyNumberFormat="1" applyFont="1" applyFill="1" applyAlignment="1">
      <alignment horizontal="left"/>
    </xf>
    <xf numFmtId="0" fontId="9" fillId="0" borderId="0" xfId="0" applyFont="1" applyFill="1" applyAlignment="1">
      <alignment horizontal="right"/>
    </xf>
    <xf numFmtId="0" fontId="3" fillId="0" borderId="0" xfId="0" applyFont="1" applyFill="1"/>
    <xf numFmtId="165" fontId="9" fillId="0" borderId="0" xfId="0" applyNumberFormat="1" applyFont="1" applyFill="1"/>
    <xf numFmtId="0" fontId="7" fillId="0" borderId="0" xfId="0" applyFont="1" applyFill="1" applyAlignment="1">
      <alignment horizontal="left"/>
    </xf>
    <xf numFmtId="0" fontId="1" fillId="0" borderId="0" xfId="0" applyFont="1" applyFill="1"/>
    <xf numFmtId="0" fontId="7" fillId="0" borderId="0" xfId="0" applyFont="1" applyFill="1"/>
    <xf numFmtId="165" fontId="1" fillId="0" borderId="0" xfId="0" applyNumberFormat="1" applyFont="1" applyFill="1"/>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0"/>
  <sheetViews>
    <sheetView tabSelected="1" zoomScale="85" zoomScaleNormal="85" workbookViewId="0">
      <selection activeCell="D80" sqref="A66:E80"/>
    </sheetView>
  </sheetViews>
  <sheetFormatPr defaultColWidth="9.140625" defaultRowHeight="15" x14ac:dyDescent="0.25"/>
  <cols>
    <col min="1" max="1" width="15.5703125" style="4" customWidth="1"/>
    <col min="2" max="2" width="106.28515625" style="4" customWidth="1"/>
    <col min="3" max="3" width="17" style="4" customWidth="1"/>
    <col min="4" max="4" width="16" style="4" customWidth="1"/>
    <col min="5" max="5" width="12.42578125" style="4" customWidth="1"/>
    <col min="6" max="6" width="17.42578125" style="1" customWidth="1"/>
    <col min="7" max="7" width="16.5703125" style="1" customWidth="1"/>
    <col min="8" max="8" width="16.140625" style="1" customWidth="1"/>
    <col min="9" max="9" width="12.5703125" style="1" bestFit="1" customWidth="1"/>
    <col min="10" max="10" width="9.140625" style="1"/>
    <col min="11" max="11" width="14.5703125" style="1" customWidth="1"/>
    <col min="12" max="12" width="15.28515625" style="1" customWidth="1"/>
    <col min="13" max="13" width="15.42578125" style="1" customWidth="1"/>
    <col min="14" max="14" width="15.140625" style="1" customWidth="1"/>
    <col min="15" max="16384" width="9.140625" style="1"/>
  </cols>
  <sheetData>
    <row r="1" spans="1:14" ht="34.5" customHeight="1" x14ac:dyDescent="0.25">
      <c r="B1" s="30" t="s">
        <v>104</v>
      </c>
      <c r="C1" s="31"/>
      <c r="D1" s="31"/>
      <c r="E1" s="31"/>
    </row>
    <row r="2" spans="1:14" x14ac:dyDescent="0.25">
      <c r="K2" s="6"/>
      <c r="L2" s="6"/>
      <c r="M2" s="6"/>
      <c r="N2" s="6"/>
    </row>
    <row r="3" spans="1:14" ht="12.75" customHeight="1" x14ac:dyDescent="0.25">
      <c r="A3" s="32" t="s">
        <v>105</v>
      </c>
      <c r="B3" s="32"/>
      <c r="C3" s="32"/>
      <c r="D3" s="32"/>
      <c r="E3" s="32"/>
      <c r="K3" s="6"/>
      <c r="L3" s="7"/>
      <c r="M3" s="7"/>
      <c r="N3" s="6"/>
    </row>
    <row r="4" spans="1:14" x14ac:dyDescent="0.25">
      <c r="A4" s="32"/>
      <c r="B4" s="32"/>
      <c r="C4" s="32"/>
      <c r="D4" s="32"/>
      <c r="E4" s="32"/>
      <c r="G4" s="3"/>
      <c r="H4" s="3"/>
      <c r="K4" s="6"/>
      <c r="L4" s="8"/>
      <c r="M4" s="8"/>
      <c r="N4" s="6"/>
    </row>
    <row r="5" spans="1:14" ht="14.25" customHeight="1" x14ac:dyDescent="0.25">
      <c r="A5" s="9"/>
      <c r="B5" s="9"/>
      <c r="C5" s="9"/>
      <c r="D5" s="9"/>
      <c r="E5" s="10" t="s">
        <v>37</v>
      </c>
      <c r="G5" s="3"/>
      <c r="H5" s="3"/>
      <c r="K5" s="6"/>
      <c r="L5" s="8"/>
      <c r="M5" s="8"/>
      <c r="N5" s="6"/>
    </row>
    <row r="6" spans="1:14" ht="63" x14ac:dyDescent="0.25">
      <c r="A6" s="11" t="s">
        <v>0</v>
      </c>
      <c r="B6" s="11" t="s">
        <v>1</v>
      </c>
      <c r="C6" s="11" t="s">
        <v>2</v>
      </c>
      <c r="D6" s="11" t="s">
        <v>3</v>
      </c>
      <c r="E6" s="11" t="s">
        <v>4</v>
      </c>
      <c r="F6" s="2"/>
      <c r="G6" s="3"/>
      <c r="H6" s="3"/>
      <c r="K6" s="6"/>
      <c r="L6" s="8"/>
      <c r="M6" s="8"/>
      <c r="N6" s="6"/>
    </row>
    <row r="7" spans="1:14" ht="15.75" x14ac:dyDescent="0.25">
      <c r="A7" s="29" t="s">
        <v>26</v>
      </c>
      <c r="B7" s="29"/>
      <c r="C7" s="20">
        <f>C8+C38+C62</f>
        <v>613518.4</v>
      </c>
      <c r="D7" s="20">
        <f>D8+D38+D62</f>
        <v>93935.7</v>
      </c>
      <c r="E7" s="12">
        <f>D7/C7*100</f>
        <v>15.310983338071033</v>
      </c>
      <c r="F7" s="14"/>
      <c r="G7" s="14"/>
      <c r="H7" s="14"/>
      <c r="K7" s="6"/>
      <c r="L7" s="8"/>
      <c r="M7" s="8"/>
      <c r="N7" s="6"/>
    </row>
    <row r="8" spans="1:14" ht="15.75" x14ac:dyDescent="0.25">
      <c r="A8" s="27" t="s">
        <v>11</v>
      </c>
      <c r="B8" s="27"/>
      <c r="C8" s="26">
        <f>C11+C22+C29+C34+C10</f>
        <v>247650.9</v>
      </c>
      <c r="D8" s="26">
        <f>D11+D22+D29+D34+D10</f>
        <v>0</v>
      </c>
      <c r="E8" s="25">
        <f t="shared" ref="E8:E35" si="0">D8/C8*100</f>
        <v>0</v>
      </c>
      <c r="F8" s="14"/>
      <c r="G8" s="14"/>
      <c r="H8" s="3"/>
      <c r="K8" s="6"/>
      <c r="L8" s="8"/>
      <c r="M8" s="8"/>
      <c r="N8" s="6"/>
    </row>
    <row r="9" spans="1:14" ht="15.75" x14ac:dyDescent="0.25">
      <c r="A9" s="28" t="s">
        <v>22</v>
      </c>
      <c r="B9" s="28"/>
      <c r="C9" s="21"/>
      <c r="D9" s="21"/>
      <c r="E9" s="13"/>
      <c r="F9" s="14"/>
      <c r="G9" s="3"/>
      <c r="H9" s="3"/>
      <c r="K9" s="6"/>
      <c r="L9" s="8"/>
      <c r="M9" s="8"/>
      <c r="N9" s="6"/>
    </row>
    <row r="10" spans="1:14" ht="31.5" x14ac:dyDescent="0.25">
      <c r="A10" s="38"/>
      <c r="B10" s="38" t="s">
        <v>70</v>
      </c>
      <c r="C10" s="35">
        <v>199999</v>
      </c>
      <c r="D10" s="35">
        <v>0</v>
      </c>
      <c r="E10" s="36">
        <f t="shared" si="0"/>
        <v>0</v>
      </c>
      <c r="F10" s="14"/>
      <c r="G10" s="3"/>
      <c r="H10" s="3"/>
      <c r="K10" s="6"/>
      <c r="L10" s="8"/>
      <c r="M10" s="8"/>
      <c r="N10" s="6"/>
    </row>
    <row r="11" spans="1:14" ht="15.75" x14ac:dyDescent="0.25">
      <c r="A11" s="39" t="s">
        <v>38</v>
      </c>
      <c r="B11" s="39"/>
      <c r="C11" s="40">
        <f>SUM(C12:C21)</f>
        <v>35453</v>
      </c>
      <c r="D11" s="40">
        <f>SUM(D12:D21)</f>
        <v>0</v>
      </c>
      <c r="E11" s="41">
        <f>D11/C11*100</f>
        <v>0</v>
      </c>
      <c r="F11" s="14"/>
      <c r="G11" s="14"/>
      <c r="H11" s="14"/>
      <c r="K11" s="6"/>
      <c r="L11" s="8"/>
      <c r="M11" s="8"/>
      <c r="N11" s="6"/>
    </row>
    <row r="12" spans="1:14" ht="78.75" x14ac:dyDescent="0.25">
      <c r="A12" s="37" t="s">
        <v>73</v>
      </c>
      <c r="B12" s="38" t="s">
        <v>74</v>
      </c>
      <c r="C12" s="35">
        <v>164.9</v>
      </c>
      <c r="D12" s="35">
        <v>0</v>
      </c>
      <c r="E12" s="36">
        <f t="shared" si="0"/>
        <v>0</v>
      </c>
      <c r="F12" s="14"/>
      <c r="G12" s="14"/>
      <c r="H12" s="3"/>
      <c r="K12" s="6"/>
      <c r="L12" s="8"/>
      <c r="M12" s="8"/>
      <c r="N12" s="6"/>
    </row>
    <row r="13" spans="1:14" ht="78.75" x14ac:dyDescent="0.25">
      <c r="A13" s="37" t="s">
        <v>75</v>
      </c>
      <c r="B13" s="38" t="s">
        <v>76</v>
      </c>
      <c r="C13" s="35">
        <v>102</v>
      </c>
      <c r="D13" s="35">
        <v>0</v>
      </c>
      <c r="E13" s="36">
        <f t="shared" si="0"/>
        <v>0</v>
      </c>
      <c r="F13" s="2"/>
      <c r="G13" s="3"/>
    </row>
    <row r="14" spans="1:14" ht="63" x14ac:dyDescent="0.25">
      <c r="A14" s="37" t="s">
        <v>23</v>
      </c>
      <c r="B14" s="38" t="s">
        <v>27</v>
      </c>
      <c r="C14" s="35">
        <v>988.6</v>
      </c>
      <c r="D14" s="35">
        <v>0</v>
      </c>
      <c r="E14" s="36">
        <f t="shared" si="0"/>
        <v>0</v>
      </c>
      <c r="F14" s="2"/>
      <c r="G14" s="3"/>
    </row>
    <row r="15" spans="1:14" ht="63" x14ac:dyDescent="0.25">
      <c r="A15" s="37" t="s">
        <v>28</v>
      </c>
      <c r="B15" s="38" t="s">
        <v>24</v>
      </c>
      <c r="C15" s="35">
        <v>19700.3</v>
      </c>
      <c r="D15" s="35">
        <v>0</v>
      </c>
      <c r="E15" s="36">
        <f t="shared" si="0"/>
        <v>0</v>
      </c>
      <c r="F15" s="2"/>
      <c r="G15" s="3"/>
    </row>
    <row r="16" spans="1:14" ht="63" x14ac:dyDescent="0.25">
      <c r="A16" s="37" t="s">
        <v>45</v>
      </c>
      <c r="B16" s="38" t="s">
        <v>46</v>
      </c>
      <c r="C16" s="35">
        <v>9440.2999999999993</v>
      </c>
      <c r="D16" s="35">
        <v>0</v>
      </c>
      <c r="E16" s="36">
        <f t="shared" si="0"/>
        <v>0</v>
      </c>
      <c r="F16" s="2"/>
      <c r="G16" s="3"/>
    </row>
    <row r="17" spans="1:8" ht="78.75" x14ac:dyDescent="0.25">
      <c r="A17" s="37" t="s">
        <v>77</v>
      </c>
      <c r="B17" s="38" t="s">
        <v>78</v>
      </c>
      <c r="C17" s="35">
        <v>1358</v>
      </c>
      <c r="D17" s="35">
        <v>0</v>
      </c>
      <c r="E17" s="36">
        <f t="shared" si="0"/>
        <v>0</v>
      </c>
      <c r="F17" s="2"/>
      <c r="G17" s="3"/>
    </row>
    <row r="18" spans="1:8" ht="63" x14ac:dyDescent="0.25">
      <c r="A18" s="37" t="s">
        <v>49</v>
      </c>
      <c r="B18" s="38" t="s">
        <v>47</v>
      </c>
      <c r="C18" s="35">
        <v>3201.3</v>
      </c>
      <c r="D18" s="35">
        <v>0</v>
      </c>
      <c r="E18" s="36">
        <f t="shared" si="0"/>
        <v>0</v>
      </c>
      <c r="F18" s="2"/>
      <c r="G18" s="3"/>
    </row>
    <row r="19" spans="1:8" ht="78.75" x14ac:dyDescent="0.25">
      <c r="A19" s="37" t="s">
        <v>79</v>
      </c>
      <c r="B19" s="38" t="s">
        <v>74</v>
      </c>
      <c r="C19" s="35">
        <v>27.5</v>
      </c>
      <c r="D19" s="35">
        <v>0</v>
      </c>
      <c r="E19" s="36">
        <f t="shared" si="0"/>
        <v>0</v>
      </c>
      <c r="F19" s="2"/>
      <c r="G19" s="3"/>
    </row>
    <row r="20" spans="1:8" ht="78.75" x14ac:dyDescent="0.25">
      <c r="A20" s="37" t="s">
        <v>80</v>
      </c>
      <c r="B20" s="38" t="s">
        <v>74</v>
      </c>
      <c r="C20" s="35">
        <v>132.69999999999999</v>
      </c>
      <c r="D20" s="35">
        <v>0</v>
      </c>
      <c r="E20" s="36">
        <f t="shared" si="0"/>
        <v>0</v>
      </c>
      <c r="F20" s="2"/>
      <c r="G20" s="3"/>
    </row>
    <row r="21" spans="1:8" ht="78.75" x14ac:dyDescent="0.25">
      <c r="A21" s="37" t="s">
        <v>84</v>
      </c>
      <c r="B21" s="38" t="s">
        <v>74</v>
      </c>
      <c r="C21" s="35">
        <v>337.4</v>
      </c>
      <c r="D21" s="35">
        <v>0</v>
      </c>
      <c r="E21" s="36">
        <f t="shared" si="0"/>
        <v>0</v>
      </c>
      <c r="F21" s="2"/>
      <c r="G21" s="3"/>
    </row>
    <row r="22" spans="1:8" ht="15.75" x14ac:dyDescent="0.25">
      <c r="A22" s="39" t="s">
        <v>39</v>
      </c>
      <c r="B22" s="39"/>
      <c r="C22" s="40">
        <f>SUM(C23:C28)</f>
        <v>9260.4000000000015</v>
      </c>
      <c r="D22" s="40">
        <f>SUM(D23:D28)</f>
        <v>0</v>
      </c>
      <c r="E22" s="41">
        <f t="shared" si="0"/>
        <v>0</v>
      </c>
      <c r="F22" s="19"/>
      <c r="G22" s="19"/>
      <c r="H22" s="19"/>
    </row>
    <row r="23" spans="1:8" ht="78.75" x14ac:dyDescent="0.25">
      <c r="A23" s="37" t="s">
        <v>88</v>
      </c>
      <c r="B23" s="38" t="s">
        <v>89</v>
      </c>
      <c r="C23" s="35">
        <v>1080</v>
      </c>
      <c r="D23" s="35">
        <v>0</v>
      </c>
      <c r="E23" s="36">
        <f t="shared" si="0"/>
        <v>0</v>
      </c>
      <c r="F23" s="19"/>
      <c r="G23" s="19"/>
      <c r="H23" s="14"/>
    </row>
    <row r="24" spans="1:8" ht="63" x14ac:dyDescent="0.25">
      <c r="A24" s="37" t="s">
        <v>90</v>
      </c>
      <c r="B24" s="38" t="s">
        <v>91</v>
      </c>
      <c r="C24" s="35">
        <v>1000</v>
      </c>
      <c r="D24" s="35">
        <v>0</v>
      </c>
      <c r="E24" s="36">
        <f t="shared" si="0"/>
        <v>0</v>
      </c>
      <c r="F24" s="2"/>
    </row>
    <row r="25" spans="1:8" ht="78.75" x14ac:dyDescent="0.25">
      <c r="A25" s="37" t="s">
        <v>30</v>
      </c>
      <c r="B25" s="38" t="s">
        <v>92</v>
      </c>
      <c r="C25" s="35">
        <v>174.9</v>
      </c>
      <c r="D25" s="35">
        <v>0</v>
      </c>
      <c r="E25" s="36">
        <f t="shared" si="0"/>
        <v>0</v>
      </c>
      <c r="F25" s="2"/>
    </row>
    <row r="26" spans="1:8" ht="78.75" x14ac:dyDescent="0.25">
      <c r="A26" s="37" t="s">
        <v>93</v>
      </c>
      <c r="B26" s="38" t="s">
        <v>74</v>
      </c>
      <c r="C26" s="35">
        <v>5094.8</v>
      </c>
      <c r="D26" s="35">
        <v>0</v>
      </c>
      <c r="E26" s="36">
        <f t="shared" si="0"/>
        <v>0</v>
      </c>
      <c r="F26" s="2"/>
    </row>
    <row r="27" spans="1:8" ht="63" x14ac:dyDescent="0.25">
      <c r="A27" s="37" t="s">
        <v>94</v>
      </c>
      <c r="B27" s="38" t="s">
        <v>95</v>
      </c>
      <c r="C27" s="35">
        <v>225</v>
      </c>
      <c r="D27" s="35">
        <v>0</v>
      </c>
      <c r="E27" s="36">
        <f t="shared" si="0"/>
        <v>0</v>
      </c>
      <c r="F27" s="2"/>
    </row>
    <row r="28" spans="1:8" ht="78.75" x14ac:dyDescent="0.25">
      <c r="A28" s="37" t="s">
        <v>96</v>
      </c>
      <c r="B28" s="38" t="s">
        <v>97</v>
      </c>
      <c r="C28" s="35">
        <v>1685.7</v>
      </c>
      <c r="D28" s="35">
        <v>0</v>
      </c>
      <c r="E28" s="36">
        <f t="shared" si="0"/>
        <v>0</v>
      </c>
      <c r="F28" s="2"/>
    </row>
    <row r="29" spans="1:8" ht="15.75" x14ac:dyDescent="0.25">
      <c r="A29" s="39" t="s">
        <v>41</v>
      </c>
      <c r="B29" s="39"/>
      <c r="C29" s="40">
        <f>SUM(C30:C33)</f>
        <v>2067.4</v>
      </c>
      <c r="D29" s="40">
        <f>SUM(D30:D33)</f>
        <v>0</v>
      </c>
      <c r="E29" s="41">
        <f>D29/C29*100</f>
        <v>0</v>
      </c>
      <c r="F29" s="19"/>
      <c r="G29" s="19"/>
      <c r="H29" s="19"/>
    </row>
    <row r="30" spans="1:8" ht="78.75" x14ac:dyDescent="0.25">
      <c r="A30" s="37" t="s">
        <v>98</v>
      </c>
      <c r="B30" s="38" t="s">
        <v>92</v>
      </c>
      <c r="C30" s="35">
        <v>290.3</v>
      </c>
      <c r="D30" s="35">
        <v>0</v>
      </c>
      <c r="E30" s="36">
        <f t="shared" si="0"/>
        <v>0</v>
      </c>
      <c r="F30" s="16"/>
    </row>
    <row r="31" spans="1:8" ht="63" x14ac:dyDescent="0.25">
      <c r="A31" s="37" t="s">
        <v>50</v>
      </c>
      <c r="B31" s="38" t="s">
        <v>44</v>
      </c>
      <c r="C31" s="35">
        <v>112.4</v>
      </c>
      <c r="D31" s="35">
        <v>0</v>
      </c>
      <c r="E31" s="36">
        <f t="shared" si="0"/>
        <v>0</v>
      </c>
      <c r="F31" s="16"/>
    </row>
    <row r="32" spans="1:8" ht="78.75" x14ac:dyDescent="0.25">
      <c r="A32" s="37" t="s">
        <v>48</v>
      </c>
      <c r="B32" s="38" t="s">
        <v>92</v>
      </c>
      <c r="C32" s="35">
        <v>571</v>
      </c>
      <c r="D32" s="35">
        <v>0</v>
      </c>
      <c r="E32" s="36">
        <f t="shared" si="0"/>
        <v>0</v>
      </c>
      <c r="F32" s="2"/>
    </row>
    <row r="33" spans="1:8" ht="78.75" x14ac:dyDescent="0.25">
      <c r="A33" s="37" t="s">
        <v>99</v>
      </c>
      <c r="B33" s="38" t="s">
        <v>74</v>
      </c>
      <c r="C33" s="35">
        <v>1093.7</v>
      </c>
      <c r="D33" s="35">
        <v>0</v>
      </c>
      <c r="E33" s="36">
        <f t="shared" si="0"/>
        <v>0</v>
      </c>
      <c r="F33" s="2"/>
    </row>
    <row r="34" spans="1:8" ht="15.75" x14ac:dyDescent="0.25">
      <c r="A34" s="39" t="s">
        <v>40</v>
      </c>
      <c r="B34" s="39"/>
      <c r="C34" s="43">
        <f>SUM(C35:C37)</f>
        <v>871.1</v>
      </c>
      <c r="D34" s="43">
        <f>SUM(D35:D37)</f>
        <v>0</v>
      </c>
      <c r="E34" s="41">
        <f t="shared" si="0"/>
        <v>0</v>
      </c>
      <c r="F34" s="18"/>
      <c r="G34" s="22"/>
      <c r="H34" s="22"/>
    </row>
    <row r="35" spans="1:8" ht="78.75" x14ac:dyDescent="0.25">
      <c r="A35" s="37" t="s">
        <v>100</v>
      </c>
      <c r="B35" s="38" t="s">
        <v>74</v>
      </c>
      <c r="C35" s="35">
        <v>564.20000000000005</v>
      </c>
      <c r="D35" s="35">
        <v>0</v>
      </c>
      <c r="E35" s="36">
        <f t="shared" si="0"/>
        <v>0</v>
      </c>
      <c r="F35" s="18"/>
    </row>
    <row r="36" spans="1:8" ht="78.75" x14ac:dyDescent="0.25">
      <c r="A36" s="37" t="s">
        <v>101</v>
      </c>
      <c r="B36" s="38" t="s">
        <v>74</v>
      </c>
      <c r="C36" s="35">
        <v>53</v>
      </c>
      <c r="D36" s="35">
        <v>0</v>
      </c>
      <c r="E36" s="36">
        <f t="shared" ref="E36:E66" si="1">D36/C36*100</f>
        <v>0</v>
      </c>
      <c r="F36" s="2"/>
    </row>
    <row r="37" spans="1:8" ht="47.25" x14ac:dyDescent="0.25">
      <c r="A37" s="37" t="s">
        <v>12</v>
      </c>
      <c r="B37" s="38" t="s">
        <v>25</v>
      </c>
      <c r="C37" s="35">
        <v>253.9</v>
      </c>
      <c r="D37" s="35">
        <v>0</v>
      </c>
      <c r="E37" s="36">
        <f t="shared" si="1"/>
        <v>0</v>
      </c>
      <c r="F37" s="2"/>
    </row>
    <row r="38" spans="1:8" ht="15.75" x14ac:dyDescent="0.25">
      <c r="A38" s="39" t="s">
        <v>13</v>
      </c>
      <c r="B38" s="39"/>
      <c r="C38" s="40">
        <f>C40+C52</f>
        <v>361970.7</v>
      </c>
      <c r="D38" s="40">
        <f>D40+D52</f>
        <v>93935.7</v>
      </c>
      <c r="E38" s="41">
        <f t="shared" si="1"/>
        <v>25.951188866944204</v>
      </c>
      <c r="F38" s="5"/>
    </row>
    <row r="39" spans="1:8" ht="15.75" x14ac:dyDescent="0.25">
      <c r="A39" s="44" t="s">
        <v>42</v>
      </c>
      <c r="B39" s="44"/>
      <c r="C39" s="45"/>
      <c r="D39" s="45"/>
      <c r="E39" s="36"/>
      <c r="F39" s="2"/>
      <c r="G39" s="3"/>
    </row>
    <row r="40" spans="1:8" ht="15.75" x14ac:dyDescent="0.25">
      <c r="A40" s="39" t="s">
        <v>38</v>
      </c>
      <c r="B40" s="39"/>
      <c r="C40" s="40">
        <f>SUM(C41:C51)</f>
        <v>105389.40000000001</v>
      </c>
      <c r="D40" s="40">
        <f>SUM(D41:D51)</f>
        <v>90030</v>
      </c>
      <c r="E40" s="41">
        <f t="shared" si="1"/>
        <v>85.426048539985985</v>
      </c>
      <c r="F40" s="17"/>
      <c r="G40" s="17"/>
      <c r="H40" s="15"/>
    </row>
    <row r="41" spans="1:8" ht="110.25" x14ac:dyDescent="0.25">
      <c r="A41" s="33" t="s">
        <v>51</v>
      </c>
      <c r="B41" s="34" t="s">
        <v>52</v>
      </c>
      <c r="C41" s="35">
        <v>5328.3</v>
      </c>
      <c r="D41" s="35">
        <v>0</v>
      </c>
      <c r="E41" s="36">
        <f t="shared" si="1"/>
        <v>0</v>
      </c>
      <c r="F41" s="2"/>
    </row>
    <row r="42" spans="1:8" ht="78.75" x14ac:dyDescent="0.25">
      <c r="A42" s="33" t="s">
        <v>5</v>
      </c>
      <c r="B42" s="34" t="s">
        <v>53</v>
      </c>
      <c r="C42" s="35">
        <v>95466.5</v>
      </c>
      <c r="D42" s="35">
        <v>90000</v>
      </c>
      <c r="E42" s="36">
        <f t="shared" si="1"/>
        <v>94.273907601095672</v>
      </c>
    </row>
    <row r="43" spans="1:8" ht="94.5" x14ac:dyDescent="0.25">
      <c r="A43" s="37" t="s">
        <v>6</v>
      </c>
      <c r="B43" s="38" t="s">
        <v>54</v>
      </c>
      <c r="C43" s="35">
        <v>721</v>
      </c>
      <c r="D43" s="35">
        <v>0</v>
      </c>
      <c r="E43" s="36">
        <f t="shared" si="1"/>
        <v>0</v>
      </c>
    </row>
    <row r="44" spans="1:8" ht="78" customHeight="1" x14ac:dyDescent="0.25">
      <c r="A44" s="37" t="s">
        <v>81</v>
      </c>
      <c r="B44" s="38" t="s">
        <v>59</v>
      </c>
      <c r="C44" s="35">
        <v>855.6</v>
      </c>
      <c r="D44" s="35">
        <v>15</v>
      </c>
      <c r="E44" s="36">
        <f t="shared" si="1"/>
        <v>1.7531556802244039</v>
      </c>
    </row>
    <row r="45" spans="1:8" ht="84.75" customHeight="1" x14ac:dyDescent="0.25">
      <c r="A45" s="37" t="s">
        <v>82</v>
      </c>
      <c r="B45" s="38" t="s">
        <v>83</v>
      </c>
      <c r="C45" s="35">
        <v>991.1</v>
      </c>
      <c r="D45" s="35">
        <v>15</v>
      </c>
      <c r="E45" s="36">
        <f t="shared" si="1"/>
        <v>1.5134698819493493</v>
      </c>
    </row>
    <row r="46" spans="1:8" ht="56.25" customHeight="1" x14ac:dyDescent="0.25">
      <c r="A46" s="37" t="s">
        <v>7</v>
      </c>
      <c r="B46" s="38" t="s">
        <v>33</v>
      </c>
      <c r="C46" s="35">
        <v>546.5</v>
      </c>
      <c r="D46" s="35">
        <v>0</v>
      </c>
      <c r="E46" s="36">
        <f>D46/C46*100</f>
        <v>0</v>
      </c>
    </row>
    <row r="47" spans="1:8" ht="56.25" customHeight="1" x14ac:dyDescent="0.25">
      <c r="A47" s="37" t="s">
        <v>34</v>
      </c>
      <c r="B47" s="38" t="s">
        <v>55</v>
      </c>
      <c r="C47" s="35">
        <v>9</v>
      </c>
      <c r="D47" s="35">
        <v>0</v>
      </c>
      <c r="E47" s="36">
        <f>D47/C47*100</f>
        <v>0</v>
      </c>
    </row>
    <row r="48" spans="1:8" ht="78.75" x14ac:dyDescent="0.25">
      <c r="A48" s="37" t="s">
        <v>8</v>
      </c>
      <c r="B48" s="38" t="s">
        <v>87</v>
      </c>
      <c r="C48" s="35">
        <v>32.4</v>
      </c>
      <c r="D48" s="35">
        <v>0</v>
      </c>
      <c r="E48" s="36">
        <f t="shared" si="1"/>
        <v>0</v>
      </c>
    </row>
    <row r="49" spans="1:7" ht="94.5" x14ac:dyDescent="0.25">
      <c r="A49" s="37" t="s">
        <v>9</v>
      </c>
      <c r="B49" s="38" t="s">
        <v>56</v>
      </c>
      <c r="C49" s="35">
        <v>862.2</v>
      </c>
      <c r="D49" s="35">
        <v>0</v>
      </c>
      <c r="E49" s="36">
        <f t="shared" si="1"/>
        <v>0</v>
      </c>
    </row>
    <row r="50" spans="1:7" ht="47.25" x14ac:dyDescent="0.25">
      <c r="A50" s="37" t="s">
        <v>10</v>
      </c>
      <c r="B50" s="38" t="s">
        <v>57</v>
      </c>
      <c r="C50" s="35">
        <v>103.5</v>
      </c>
      <c r="D50" s="35">
        <v>0</v>
      </c>
      <c r="E50" s="36">
        <f t="shared" si="1"/>
        <v>0</v>
      </c>
    </row>
    <row r="51" spans="1:7" ht="63" x14ac:dyDescent="0.25">
      <c r="A51" s="37" t="s">
        <v>35</v>
      </c>
      <c r="B51" s="38" t="s">
        <v>58</v>
      </c>
      <c r="C51" s="35">
        <v>473.3</v>
      </c>
      <c r="D51" s="35">
        <v>0</v>
      </c>
      <c r="E51" s="36">
        <f t="shared" si="1"/>
        <v>0</v>
      </c>
    </row>
    <row r="52" spans="1:7" ht="15.75" x14ac:dyDescent="0.25">
      <c r="A52" s="39" t="s">
        <v>39</v>
      </c>
      <c r="B52" s="39"/>
      <c r="C52" s="42">
        <f>SUM(C53:C61)</f>
        <v>256581.30000000002</v>
      </c>
      <c r="D52" s="42">
        <f>SUM(D53:D61)</f>
        <v>3905.7</v>
      </c>
      <c r="E52" s="41">
        <f t="shared" si="1"/>
        <v>1.5222075809889495</v>
      </c>
      <c r="G52" s="22"/>
    </row>
    <row r="53" spans="1:7" ht="100.5" customHeight="1" x14ac:dyDescent="0.25">
      <c r="A53" s="37" t="s">
        <v>14</v>
      </c>
      <c r="B53" s="38" t="s">
        <v>60</v>
      </c>
      <c r="C53" s="35">
        <v>5758.8</v>
      </c>
      <c r="D53" s="35">
        <v>270.60000000000002</v>
      </c>
      <c r="E53" s="36">
        <f t="shared" si="1"/>
        <v>4.6988956032506772</v>
      </c>
    </row>
    <row r="54" spans="1:7" ht="71.25" customHeight="1" x14ac:dyDescent="0.25">
      <c r="A54" s="37" t="s">
        <v>31</v>
      </c>
      <c r="B54" s="38" t="s">
        <v>32</v>
      </c>
      <c r="C54" s="35">
        <v>3432.8</v>
      </c>
      <c r="D54" s="35">
        <v>0</v>
      </c>
      <c r="E54" s="36">
        <f t="shared" si="1"/>
        <v>0</v>
      </c>
    </row>
    <row r="55" spans="1:7" ht="168" customHeight="1" x14ac:dyDescent="0.25">
      <c r="A55" s="37" t="s">
        <v>15</v>
      </c>
      <c r="B55" s="38" t="s">
        <v>61</v>
      </c>
      <c r="C55" s="35">
        <v>32673.5</v>
      </c>
      <c r="D55" s="35">
        <v>612.1</v>
      </c>
      <c r="E55" s="36">
        <f t="shared" si="1"/>
        <v>1.8733836289347636</v>
      </c>
    </row>
    <row r="56" spans="1:7" ht="157.5" x14ac:dyDescent="0.25">
      <c r="A56" s="37" t="s">
        <v>16</v>
      </c>
      <c r="B56" s="38" t="s">
        <v>62</v>
      </c>
      <c r="C56" s="35">
        <v>28870.1</v>
      </c>
      <c r="D56" s="35">
        <v>312.2</v>
      </c>
      <c r="E56" s="36">
        <f t="shared" si="1"/>
        <v>1.0813956307737072</v>
      </c>
    </row>
    <row r="57" spans="1:7" ht="126" x14ac:dyDescent="0.25">
      <c r="A57" s="37" t="s">
        <v>17</v>
      </c>
      <c r="B57" s="38" t="s">
        <v>63</v>
      </c>
      <c r="C57" s="35">
        <v>165.8</v>
      </c>
      <c r="D57" s="35">
        <v>0</v>
      </c>
      <c r="E57" s="36">
        <f t="shared" si="1"/>
        <v>0</v>
      </c>
    </row>
    <row r="58" spans="1:7" ht="78.75" x14ac:dyDescent="0.25">
      <c r="A58" s="37" t="s">
        <v>18</v>
      </c>
      <c r="B58" s="38" t="s">
        <v>64</v>
      </c>
      <c r="C58" s="35">
        <v>3212.1</v>
      </c>
      <c r="D58" s="35">
        <v>0</v>
      </c>
      <c r="E58" s="36">
        <f t="shared" si="1"/>
        <v>0</v>
      </c>
    </row>
    <row r="59" spans="1:7" ht="157.5" x14ac:dyDescent="0.25">
      <c r="A59" s="37" t="s">
        <v>19</v>
      </c>
      <c r="B59" s="38" t="s">
        <v>65</v>
      </c>
      <c r="C59" s="35">
        <v>126904.8</v>
      </c>
      <c r="D59" s="35">
        <v>1862.6</v>
      </c>
      <c r="E59" s="36">
        <f t="shared" si="1"/>
        <v>1.4677143811739191</v>
      </c>
    </row>
    <row r="60" spans="1:7" ht="143.25" customHeight="1" x14ac:dyDescent="0.25">
      <c r="A60" s="37" t="s">
        <v>20</v>
      </c>
      <c r="B60" s="38" t="s">
        <v>66</v>
      </c>
      <c r="C60" s="35">
        <v>52968.5</v>
      </c>
      <c r="D60" s="35">
        <v>817</v>
      </c>
      <c r="E60" s="36">
        <f t="shared" si="1"/>
        <v>1.5424261589435229</v>
      </c>
    </row>
    <row r="61" spans="1:7" ht="78.75" x14ac:dyDescent="0.25">
      <c r="A61" s="37" t="s">
        <v>21</v>
      </c>
      <c r="B61" s="38" t="s">
        <v>67</v>
      </c>
      <c r="C61" s="35">
        <v>2594.9</v>
      </c>
      <c r="D61" s="35">
        <v>31.2</v>
      </c>
      <c r="E61" s="36">
        <f t="shared" si="1"/>
        <v>1.2023584723881457</v>
      </c>
    </row>
    <row r="62" spans="1:7" ht="15.75" x14ac:dyDescent="0.25">
      <c r="A62" s="39" t="s">
        <v>36</v>
      </c>
      <c r="B62" s="39"/>
      <c r="C62" s="43">
        <f>C64</f>
        <v>3896.7999999999997</v>
      </c>
      <c r="D62" s="43">
        <f>D64</f>
        <v>0</v>
      </c>
      <c r="E62" s="41">
        <f t="shared" si="1"/>
        <v>0</v>
      </c>
    </row>
    <row r="63" spans="1:7" ht="15.75" x14ac:dyDescent="0.25">
      <c r="A63" s="44" t="s">
        <v>43</v>
      </c>
      <c r="B63" s="44"/>
      <c r="C63" s="35"/>
      <c r="D63" s="35"/>
      <c r="E63" s="36"/>
    </row>
    <row r="64" spans="1:7" ht="15.75" x14ac:dyDescent="0.25">
      <c r="A64" s="39" t="s">
        <v>38</v>
      </c>
      <c r="B64" s="39"/>
      <c r="C64" s="43">
        <f>C65+C66</f>
        <v>3896.7999999999997</v>
      </c>
      <c r="D64" s="43">
        <f>D65+D66</f>
        <v>0</v>
      </c>
      <c r="E64" s="41">
        <f t="shared" si="1"/>
        <v>0</v>
      </c>
    </row>
    <row r="65" spans="1:6" ht="110.25" x14ac:dyDescent="0.25">
      <c r="A65" s="37" t="s">
        <v>71</v>
      </c>
      <c r="B65" s="38" t="s">
        <v>72</v>
      </c>
      <c r="C65" s="35">
        <v>3387.1</v>
      </c>
      <c r="D65" s="35">
        <v>0</v>
      </c>
      <c r="E65" s="36">
        <f t="shared" si="1"/>
        <v>0</v>
      </c>
    </row>
    <row r="66" spans="1:6" ht="94.5" x14ac:dyDescent="0.25">
      <c r="A66" s="37" t="s">
        <v>85</v>
      </c>
      <c r="B66" s="38" t="s">
        <v>86</v>
      </c>
      <c r="C66" s="35">
        <v>509.7</v>
      </c>
      <c r="D66" s="35">
        <v>0</v>
      </c>
      <c r="E66" s="36">
        <f t="shared" si="1"/>
        <v>0</v>
      </c>
    </row>
    <row r="67" spans="1:6" ht="27" customHeight="1" x14ac:dyDescent="0.25">
      <c r="A67" s="46" t="s">
        <v>68</v>
      </c>
      <c r="B67" s="46"/>
      <c r="C67" s="47"/>
      <c r="D67" s="47"/>
      <c r="E67" s="47"/>
    </row>
    <row r="68" spans="1:6" s="24" customFormat="1" ht="30" customHeight="1" x14ac:dyDescent="0.25">
      <c r="A68" s="48" t="s">
        <v>102</v>
      </c>
      <c r="B68" s="48"/>
      <c r="C68" s="49"/>
      <c r="D68" s="50" t="s">
        <v>103</v>
      </c>
      <c r="E68" s="50"/>
      <c r="F68" s="23"/>
    </row>
    <row r="69" spans="1:6" ht="16.5" customHeight="1" x14ac:dyDescent="0.25">
      <c r="A69" s="51"/>
      <c r="B69" s="51"/>
      <c r="C69" s="52"/>
      <c r="D69" s="51"/>
      <c r="E69" s="51"/>
    </row>
    <row r="70" spans="1:6" ht="15.75" x14ac:dyDescent="0.25">
      <c r="A70" s="53" t="s">
        <v>69</v>
      </c>
      <c r="B70" s="53"/>
      <c r="C70" s="52"/>
      <c r="D70" s="52"/>
      <c r="E70" s="54"/>
    </row>
    <row r="71" spans="1:6" ht="11.25" customHeight="1" x14ac:dyDescent="0.25">
      <c r="A71" s="55" t="s">
        <v>29</v>
      </c>
      <c r="B71" s="55"/>
      <c r="C71" s="52"/>
      <c r="D71" s="54"/>
      <c r="E71" s="54"/>
    </row>
    <row r="72" spans="1:6" x14ac:dyDescent="0.25">
      <c r="A72" s="54"/>
      <c r="B72" s="54"/>
      <c r="C72" s="54"/>
      <c r="D72" s="54"/>
      <c r="E72" s="54"/>
    </row>
    <row r="73" spans="1:6" x14ac:dyDescent="0.25">
      <c r="A73" s="54"/>
      <c r="B73" s="54"/>
      <c r="C73" s="54"/>
      <c r="D73" s="56"/>
      <c r="E73" s="54"/>
    </row>
    <row r="74" spans="1:6" x14ac:dyDescent="0.25">
      <c r="A74" s="54"/>
      <c r="B74" s="54"/>
      <c r="C74" s="54"/>
      <c r="D74" s="54"/>
      <c r="E74" s="54"/>
    </row>
    <row r="75" spans="1:6" x14ac:dyDescent="0.25">
      <c r="A75" s="54"/>
      <c r="B75" s="54"/>
      <c r="C75" s="54"/>
      <c r="D75" s="54"/>
      <c r="E75" s="54"/>
    </row>
    <row r="76" spans="1:6" x14ac:dyDescent="0.25">
      <c r="A76" s="54"/>
      <c r="B76" s="54"/>
      <c r="C76" s="54"/>
      <c r="D76" s="54"/>
      <c r="E76" s="54"/>
    </row>
    <row r="77" spans="1:6" x14ac:dyDescent="0.25">
      <c r="A77" s="54"/>
      <c r="B77" s="54"/>
      <c r="C77" s="54"/>
      <c r="D77" s="54"/>
      <c r="E77" s="54"/>
    </row>
    <row r="78" spans="1:6" x14ac:dyDescent="0.25">
      <c r="A78" s="54"/>
      <c r="B78" s="54"/>
      <c r="C78" s="54"/>
      <c r="D78" s="54"/>
      <c r="E78" s="54"/>
    </row>
    <row r="79" spans="1:6" x14ac:dyDescent="0.25">
      <c r="A79" s="54"/>
      <c r="B79" s="54"/>
      <c r="C79" s="54"/>
      <c r="D79" s="54"/>
      <c r="E79" s="54"/>
    </row>
    <row r="80" spans="1:6" x14ac:dyDescent="0.25">
      <c r="A80" s="54"/>
      <c r="B80" s="54"/>
      <c r="C80" s="54"/>
      <c r="D80" s="54"/>
      <c r="E80" s="54"/>
    </row>
  </sheetData>
  <mergeCells count="19">
    <mergeCell ref="B1:E1"/>
    <mergeCell ref="A3:E4"/>
    <mergeCell ref="A8:B8"/>
    <mergeCell ref="A9:B9"/>
    <mergeCell ref="A11:B11"/>
    <mergeCell ref="A22:B22"/>
    <mergeCell ref="A7:B7"/>
    <mergeCell ref="A29:B29"/>
    <mergeCell ref="A38:B38"/>
    <mergeCell ref="A39:B39"/>
    <mergeCell ref="A34:B34"/>
    <mergeCell ref="A70:B70"/>
    <mergeCell ref="A40:B40"/>
    <mergeCell ref="D68:E68"/>
    <mergeCell ref="A52:B52"/>
    <mergeCell ref="A62:B62"/>
    <mergeCell ref="A63:B63"/>
    <mergeCell ref="A64:B64"/>
    <mergeCell ref="A68:B68"/>
  </mergeCells>
  <pageMargins left="0.70866141732283472" right="0.70866141732283472" top="0.74803149606299213" bottom="0.74803149606299213" header="0.31496062992125984" footer="0.31496062992125984"/>
  <pageSetup paperSize="9" scale="52" fitToHeight="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2020-04-02T10:22:38Z</dcterms:modified>
</cp:coreProperties>
</file>